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xampp\htdocs\sdg\evidence\"/>
    </mc:Choice>
  </mc:AlternateContent>
  <xr:revisionPtr revIDLastSave="0" documentId="8_{FB44B89D-D453-44F3-BEF7-7B7C969AE4E0}" xr6:coauthVersionLast="47" xr6:coauthVersionMax="47" xr10:uidLastSave="{00000000-0000-0000-0000-000000000000}"/>
  <bookViews>
    <workbookView xWindow="-120" yWindow="-120" windowWidth="29040" windowHeight="15840" xr2:uid="{A7A79838-A470-41AE-AD1D-BEE815E8CE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" l="1"/>
  <c r="H47" i="1"/>
  <c r="D47" i="1"/>
  <c r="J47" i="1" s="1"/>
  <c r="I46" i="1"/>
  <c r="D46" i="1"/>
  <c r="D42" i="1" s="1"/>
  <c r="J42" i="1" s="1"/>
  <c r="H45" i="1"/>
  <c r="D45" i="1"/>
  <c r="J45" i="1" s="1"/>
  <c r="I44" i="1"/>
  <c r="H44" i="1"/>
  <c r="D44" i="1"/>
  <c r="J44" i="1" s="1"/>
  <c r="I43" i="1"/>
  <c r="H43" i="1"/>
  <c r="D43" i="1"/>
  <c r="J43" i="1" s="1"/>
  <c r="H42" i="1"/>
  <c r="C42" i="1"/>
  <c r="I42" i="1" s="1"/>
  <c r="B42" i="1"/>
  <c r="I41" i="1"/>
  <c r="H41" i="1"/>
  <c r="D41" i="1"/>
  <c r="J41" i="1" s="1"/>
  <c r="I40" i="1"/>
  <c r="H40" i="1"/>
  <c r="D40" i="1"/>
  <c r="J40" i="1" s="1"/>
  <c r="I39" i="1"/>
  <c r="H39" i="1"/>
  <c r="D39" i="1"/>
  <c r="J39" i="1" s="1"/>
  <c r="I38" i="1"/>
  <c r="D38" i="1"/>
  <c r="J38" i="1" s="1"/>
  <c r="I37" i="1"/>
  <c r="H37" i="1"/>
  <c r="D37" i="1"/>
  <c r="J37" i="1" s="1"/>
  <c r="I36" i="1"/>
  <c r="D36" i="1"/>
  <c r="J36" i="1" s="1"/>
  <c r="I35" i="1"/>
  <c r="D35" i="1"/>
  <c r="J35" i="1" s="1"/>
  <c r="C34" i="1"/>
  <c r="I34" i="1" s="1"/>
  <c r="B34" i="1"/>
  <c r="H34" i="1" s="1"/>
  <c r="I33" i="1"/>
  <c r="H33" i="1"/>
  <c r="D33" i="1"/>
  <c r="J33" i="1" s="1"/>
  <c r="I32" i="1"/>
  <c r="H32" i="1"/>
  <c r="D32" i="1"/>
  <c r="J32" i="1" s="1"/>
  <c r="I31" i="1"/>
  <c r="D31" i="1"/>
  <c r="J31" i="1" s="1"/>
  <c r="I30" i="1"/>
  <c r="H30" i="1"/>
  <c r="D30" i="1"/>
  <c r="J30" i="1" s="1"/>
  <c r="J29" i="1"/>
  <c r="H29" i="1"/>
  <c r="D29" i="1"/>
  <c r="I28" i="1"/>
  <c r="H28" i="1"/>
  <c r="D28" i="1"/>
  <c r="J28" i="1" s="1"/>
  <c r="I27" i="1"/>
  <c r="H27" i="1"/>
  <c r="D27" i="1"/>
  <c r="J27" i="1" s="1"/>
  <c r="I26" i="1"/>
  <c r="H26" i="1"/>
  <c r="D26" i="1"/>
  <c r="J26" i="1" s="1"/>
  <c r="J25" i="1"/>
  <c r="H25" i="1"/>
  <c r="D25" i="1"/>
  <c r="I24" i="1"/>
  <c r="D24" i="1"/>
  <c r="J24" i="1" s="1"/>
  <c r="I23" i="1"/>
  <c r="H23" i="1"/>
  <c r="D23" i="1"/>
  <c r="J23" i="1" s="1"/>
  <c r="I22" i="1"/>
  <c r="H22" i="1"/>
  <c r="D22" i="1"/>
  <c r="J22" i="1" s="1"/>
  <c r="I21" i="1"/>
  <c r="H21" i="1"/>
  <c r="D21" i="1"/>
  <c r="J21" i="1" s="1"/>
  <c r="I20" i="1"/>
  <c r="H20" i="1"/>
  <c r="D20" i="1"/>
  <c r="J20" i="1" s="1"/>
  <c r="I19" i="1"/>
  <c r="H19" i="1"/>
  <c r="D19" i="1"/>
  <c r="J19" i="1" s="1"/>
  <c r="I18" i="1"/>
  <c r="H18" i="1"/>
  <c r="D18" i="1"/>
  <c r="J18" i="1" s="1"/>
  <c r="I17" i="1"/>
  <c r="H17" i="1"/>
  <c r="D17" i="1"/>
  <c r="J17" i="1" s="1"/>
  <c r="I16" i="1"/>
  <c r="H16" i="1"/>
  <c r="D16" i="1"/>
  <c r="J16" i="1" s="1"/>
  <c r="I15" i="1"/>
  <c r="H15" i="1"/>
  <c r="D15" i="1"/>
  <c r="J15" i="1" s="1"/>
  <c r="I14" i="1"/>
  <c r="D14" i="1"/>
  <c r="J14" i="1" s="1"/>
  <c r="I13" i="1"/>
  <c r="H13" i="1"/>
  <c r="D13" i="1"/>
  <c r="J13" i="1" s="1"/>
  <c r="C12" i="1"/>
  <c r="I12" i="1" s="1"/>
  <c r="B12" i="1"/>
  <c r="H12" i="1" s="1"/>
  <c r="G11" i="1"/>
  <c r="F11" i="1"/>
  <c r="F57" i="1" s="1"/>
  <c r="E11" i="1"/>
  <c r="E57" i="1" s="1"/>
  <c r="J10" i="1"/>
  <c r="I10" i="1"/>
  <c r="H10" i="1"/>
  <c r="G10" i="1"/>
  <c r="D10" i="1"/>
  <c r="I9" i="1"/>
  <c r="H9" i="1"/>
  <c r="D9" i="1"/>
  <c r="J9" i="1" s="1"/>
  <c r="I8" i="1"/>
  <c r="H8" i="1"/>
  <c r="D8" i="1"/>
  <c r="J8" i="1" s="1"/>
  <c r="I7" i="1"/>
  <c r="H7" i="1"/>
  <c r="D7" i="1"/>
  <c r="J7" i="1" s="1"/>
  <c r="J6" i="1"/>
  <c r="I6" i="1"/>
  <c r="H6" i="1"/>
  <c r="D6" i="1"/>
  <c r="I5" i="1"/>
  <c r="H5" i="1"/>
  <c r="D5" i="1"/>
  <c r="J5" i="1" s="1"/>
  <c r="G4" i="1"/>
  <c r="F4" i="1"/>
  <c r="I4" i="1" s="1"/>
  <c r="E4" i="1"/>
  <c r="H4" i="1" s="1"/>
  <c r="C4" i="1"/>
  <c r="B4" i="1"/>
  <c r="G57" i="1" l="1"/>
  <c r="D4" i="1"/>
  <c r="J4" i="1" s="1"/>
  <c r="B11" i="1"/>
  <c r="B57" i="1" s="1"/>
  <c r="H57" i="1" s="1"/>
  <c r="D34" i="1"/>
  <c r="J34" i="1" s="1"/>
  <c r="J46" i="1"/>
  <c r="C11" i="1"/>
  <c r="C57" i="1" s="1"/>
  <c r="I57" i="1" s="1"/>
  <c r="D12" i="1"/>
  <c r="D11" i="1" l="1"/>
  <c r="J12" i="1"/>
  <c r="I11" i="1"/>
  <c r="H11" i="1"/>
  <c r="D57" i="1" l="1"/>
  <c r="J57" i="1" s="1"/>
  <c r="J11" i="1"/>
</calcChain>
</file>

<file path=xl/sharedStrings.xml><?xml version="1.0" encoding="utf-8"?>
<sst xmlns="http://schemas.openxmlformats.org/spreadsheetml/2006/main" count="74" uniqueCount="52">
  <si>
    <t>ร้อยละผู้สำเร็จการศึกษาปีการศึกษา 2566</t>
  </si>
  <si>
    <t>ประเภทนักศึกษา</t>
  </si>
  <si>
    <t>แรกเข้า</t>
  </si>
  <si>
    <t>สำเร็จการศึกษา</t>
  </si>
  <si>
    <t>ร้อยละสำเร็จการศึกษา</t>
  </si>
  <si>
    <t>คณะ/สาขาวิชา</t>
  </si>
  <si>
    <t>ชาย</t>
  </si>
  <si>
    <t>หญิง</t>
  </si>
  <si>
    <t>รวมทั้งหมด</t>
  </si>
  <si>
    <t>กศ.บป.(มหาวิทยาลัย)</t>
  </si>
  <si>
    <t>มนุษยศาสตร์และสังคมศาสตร์</t>
  </si>
  <si>
    <t>รัฐประศาสนศาสตร์</t>
  </si>
  <si>
    <t>วิทยาการจัดการ</t>
  </si>
  <si>
    <t>การจัดการ</t>
  </si>
  <si>
    <t>บัญชีบัณฑิต</t>
  </si>
  <si>
    <t>คอมพิวเตอร์ธุรกิจ</t>
  </si>
  <si>
    <t>ปกติ(มหาวิทยาลัย)</t>
  </si>
  <si>
    <t>ครุศาสตร์</t>
  </si>
  <si>
    <t>การศึกษาปฐมวัย</t>
  </si>
  <si>
    <t>คณิตศาสตร์</t>
  </si>
  <si>
    <t>พลศึกษา</t>
  </si>
  <si>
    <t>ภาษาไทย</t>
  </si>
  <si>
    <t xml:space="preserve">ภาษาอังกฤษ </t>
  </si>
  <si>
    <t>วิทยาศาสตร์การกีฬาและการออกกำลังกาย</t>
  </si>
  <si>
    <t>วิทยาศาสตร์ทั่วไป</t>
  </si>
  <si>
    <t>สังคมศึกษา</t>
  </si>
  <si>
    <t>เทคโนโลยีอุตสาหกรรม</t>
  </si>
  <si>
    <t>การจัดการโลจิสติกส์</t>
  </si>
  <si>
    <t>ออกแบบอุตสาหกรรม</t>
  </si>
  <si>
    <t>อุตสาหกรรมศิลป์</t>
  </si>
  <si>
    <t>การพัฒนาชุมชน</t>
  </si>
  <si>
    <t>การออกแบบดิจิทัลคอนเทนต์</t>
  </si>
  <si>
    <t>ดนตรีศึกษา</t>
  </si>
  <si>
    <t>นิติศาสตร์</t>
  </si>
  <si>
    <t>ภาษาจีน</t>
  </si>
  <si>
    <t>ภาษาอังกฤษธุรกิจ</t>
  </si>
  <si>
    <t>การโฆษณาและการประชาสัมพันธ์</t>
  </si>
  <si>
    <t>การจัดการธุรกิจค้าปลีก</t>
  </si>
  <si>
    <t>การจัดการอุตสาหกรรมบริการการท่องเที่ยว</t>
  </si>
  <si>
    <t>การตลาด</t>
  </si>
  <si>
    <t>วิทยาศาสตร์และเทคโนโลยี</t>
  </si>
  <si>
    <t>คหกรรมศาสตรศึกษา</t>
  </si>
  <si>
    <t>เทคโนโลยี</t>
  </si>
  <si>
    <t>วิทยาการคอมพิวเตอร์</t>
  </si>
  <si>
    <t>วิทยาศาสตร์เครื่องสำอางและความงาม</t>
  </si>
  <si>
    <t>วิทยาศาสตร์และเทคโนโลยีการอาหาร</t>
  </si>
  <si>
    <t>ข้อมูล ณ วันที่ 8 ตุลาคม 2567</t>
  </si>
  <si>
    <t>สำนักส่งเสริมวิชาการและงานทะเบียน</t>
  </si>
  <si>
    <t>ร้อยละที่จบการศึกษา</t>
  </si>
  <si>
    <t>รวม</t>
  </si>
  <si>
    <r>
      <t>หมายเหตุ เฉพาะ</t>
    </r>
    <r>
      <rPr>
        <sz val="16"/>
        <color theme="1"/>
        <rFont val="TH SarabunPSK"/>
        <family val="2"/>
      </rPr>
      <t>นักศึกษาเข้าปีการศึกษา 2563</t>
    </r>
  </si>
  <si>
    <t>แรกเข้า ปีการศึกษา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</si>
</sst>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2" fillId="0" borderId="0" xfId="0" applyNumberFormat="1" applyFont="1"/>
    <xf numFmtId="49" fontId="1" fillId="2" borderId="2" xfId="0" applyNumberFormat="1" applyFont="1" applyFill="1" applyBorder="1"/>
    <xf numFmtId="0" fontId="1" fillId="3" borderId="11" xfId="0" applyFont="1" applyFill="1" applyBorder="1" applyAlignment="1">
      <alignment horizontal="right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left"/>
    </xf>
    <xf numFmtId="1" fontId="1" fillId="5" borderId="18" xfId="0" applyNumberFormat="1" applyFont="1" applyFill="1" applyBorder="1" applyAlignment="1">
      <alignment horizontal="center"/>
    </xf>
    <xf numFmtId="1" fontId="1" fillId="5" borderId="19" xfId="0" applyNumberFormat="1" applyFont="1" applyFill="1" applyBorder="1" applyAlignment="1">
      <alignment horizontal="center"/>
    </xf>
    <xf numFmtId="1" fontId="1" fillId="5" borderId="20" xfId="0" applyNumberFormat="1" applyFont="1" applyFill="1" applyBorder="1" applyAlignment="1">
      <alignment horizontal="center"/>
    </xf>
    <xf numFmtId="1" fontId="1" fillId="5" borderId="21" xfId="0" applyNumberFormat="1" applyFont="1" applyFill="1" applyBorder="1" applyAlignment="1">
      <alignment horizontal="center"/>
    </xf>
    <xf numFmtId="1" fontId="1" fillId="5" borderId="22" xfId="0" applyNumberFormat="1" applyFont="1" applyFill="1" applyBorder="1" applyAlignment="1">
      <alignment horizontal="center"/>
    </xf>
    <xf numFmtId="2" fontId="1" fillId="5" borderId="18" xfId="0" applyNumberFormat="1" applyFont="1" applyFill="1" applyBorder="1" applyAlignment="1">
      <alignment horizontal="center"/>
    </xf>
    <xf numFmtId="2" fontId="1" fillId="5" borderId="19" xfId="0" applyNumberFormat="1" applyFont="1" applyFill="1" applyBorder="1" applyAlignment="1">
      <alignment horizontal="center"/>
    </xf>
    <xf numFmtId="2" fontId="1" fillId="5" borderId="20" xfId="0" applyNumberFormat="1" applyFont="1" applyFill="1" applyBorder="1" applyAlignment="1">
      <alignment horizontal="center"/>
    </xf>
    <xf numFmtId="0" fontId="1" fillId="6" borderId="23" xfId="0" applyFont="1" applyFill="1" applyBorder="1" applyAlignment="1">
      <alignment horizontal="left" indent="1"/>
    </xf>
    <xf numFmtId="1" fontId="1" fillId="6" borderId="24" xfId="0" applyNumberFormat="1" applyFont="1" applyFill="1" applyBorder="1" applyAlignment="1">
      <alignment horizontal="center"/>
    </xf>
    <xf numFmtId="1" fontId="1" fillId="6" borderId="25" xfId="0" applyNumberFormat="1" applyFont="1" applyFill="1" applyBorder="1" applyAlignment="1">
      <alignment horizontal="center"/>
    </xf>
    <xf numFmtId="1" fontId="1" fillId="6" borderId="26" xfId="0" applyNumberFormat="1" applyFont="1" applyFill="1" applyBorder="1" applyAlignment="1">
      <alignment horizontal="center"/>
    </xf>
    <xf numFmtId="1" fontId="1" fillId="6" borderId="27" xfId="0" applyNumberFormat="1" applyFont="1" applyFill="1" applyBorder="1" applyAlignment="1">
      <alignment horizontal="center"/>
    </xf>
    <xf numFmtId="1" fontId="1" fillId="6" borderId="28" xfId="0" applyNumberFormat="1" applyFont="1" applyFill="1" applyBorder="1" applyAlignment="1">
      <alignment horizontal="center"/>
    </xf>
    <xf numFmtId="2" fontId="1" fillId="6" borderId="24" xfId="0" applyNumberFormat="1" applyFont="1" applyFill="1" applyBorder="1" applyAlignment="1">
      <alignment horizontal="center"/>
    </xf>
    <xf numFmtId="2" fontId="1" fillId="6" borderId="25" xfId="0" applyNumberFormat="1" applyFont="1" applyFill="1" applyBorder="1" applyAlignment="1">
      <alignment horizontal="center"/>
    </xf>
    <xf numFmtId="2" fontId="1" fillId="6" borderId="26" xfId="0" applyNumberFormat="1" applyFont="1" applyFill="1" applyBorder="1" applyAlignment="1">
      <alignment horizontal="center"/>
    </xf>
    <xf numFmtId="0" fontId="2" fillId="2" borderId="23" xfId="0" applyFont="1" applyFill="1" applyBorder="1" applyAlignment="1">
      <alignment horizontal="left" indent="2"/>
    </xf>
    <xf numFmtId="1" fontId="2" fillId="2" borderId="24" xfId="0" applyNumberFormat="1" applyFont="1" applyFill="1" applyBorder="1" applyAlignment="1">
      <alignment horizontal="center"/>
    </xf>
    <xf numFmtId="1" fontId="2" fillId="2" borderId="25" xfId="0" applyNumberFormat="1" applyFont="1" applyFill="1" applyBorder="1" applyAlignment="1">
      <alignment horizontal="center"/>
    </xf>
    <xf numFmtId="1" fontId="2" fillId="2" borderId="26" xfId="0" applyNumberFormat="1" applyFont="1" applyFill="1" applyBorder="1" applyAlignment="1">
      <alignment horizontal="center"/>
    </xf>
    <xf numFmtId="1" fontId="2" fillId="0" borderId="27" xfId="0" applyNumberFormat="1" applyFont="1" applyBorder="1" applyAlignment="1">
      <alignment horizontal="center"/>
    </xf>
    <xf numFmtId="1" fontId="2" fillId="0" borderId="25" xfId="0" applyNumberFormat="1" applyFont="1" applyBorder="1" applyAlignment="1">
      <alignment horizontal="center"/>
    </xf>
    <xf numFmtId="1" fontId="2" fillId="0" borderId="28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2" fontId="2" fillId="0" borderId="25" xfId="0" applyNumberFormat="1" applyFont="1" applyBorder="1" applyAlignment="1">
      <alignment horizontal="center"/>
    </xf>
    <xf numFmtId="2" fontId="2" fillId="0" borderId="26" xfId="0" applyNumberFormat="1" applyFont="1" applyBorder="1" applyAlignment="1">
      <alignment horizontal="center"/>
    </xf>
    <xf numFmtId="0" fontId="2" fillId="0" borderId="23" xfId="0" applyFont="1" applyBorder="1" applyAlignment="1">
      <alignment horizontal="left" indent="2"/>
    </xf>
    <xf numFmtId="1" fontId="2" fillId="0" borderId="24" xfId="0" applyNumberFormat="1" applyFont="1" applyBorder="1" applyAlignment="1">
      <alignment horizontal="center"/>
    </xf>
    <xf numFmtId="1" fontId="2" fillId="0" borderId="26" xfId="0" applyNumberFormat="1" applyFont="1" applyBorder="1" applyAlignment="1">
      <alignment horizontal="center"/>
    </xf>
    <xf numFmtId="49" fontId="1" fillId="0" borderId="0" xfId="0" applyNumberFormat="1" applyFont="1"/>
    <xf numFmtId="0" fontId="1" fillId="5" borderId="23" xfId="0" applyFont="1" applyFill="1" applyBorder="1" applyAlignment="1">
      <alignment horizontal="left"/>
    </xf>
    <xf numFmtId="1" fontId="1" fillId="5" borderId="24" xfId="0" applyNumberFormat="1" applyFont="1" applyFill="1" applyBorder="1" applyAlignment="1">
      <alignment horizontal="center"/>
    </xf>
    <xf numFmtId="1" fontId="1" fillId="5" borderId="25" xfId="0" applyNumberFormat="1" applyFont="1" applyFill="1" applyBorder="1" applyAlignment="1">
      <alignment horizontal="center"/>
    </xf>
    <xf numFmtId="1" fontId="1" fillId="5" borderId="26" xfId="0" applyNumberFormat="1" applyFont="1" applyFill="1" applyBorder="1" applyAlignment="1">
      <alignment horizontal="center"/>
    </xf>
    <xf numFmtId="1" fontId="1" fillId="5" borderId="27" xfId="0" applyNumberFormat="1" applyFont="1" applyFill="1" applyBorder="1" applyAlignment="1">
      <alignment horizontal="center"/>
    </xf>
    <xf numFmtId="1" fontId="1" fillId="5" borderId="28" xfId="0" applyNumberFormat="1" applyFont="1" applyFill="1" applyBorder="1" applyAlignment="1">
      <alignment horizontal="center"/>
    </xf>
    <xf numFmtId="2" fontId="1" fillId="5" borderId="24" xfId="0" applyNumberFormat="1" applyFont="1" applyFill="1" applyBorder="1" applyAlignment="1">
      <alignment horizontal="center"/>
    </xf>
    <xf numFmtId="2" fontId="1" fillId="5" borderId="25" xfId="0" applyNumberFormat="1" applyFont="1" applyFill="1" applyBorder="1" applyAlignment="1">
      <alignment horizontal="center"/>
    </xf>
    <xf numFmtId="2" fontId="1" fillId="5" borderId="26" xfId="0" applyNumberFormat="1" applyFont="1" applyFill="1" applyBorder="1" applyAlignment="1">
      <alignment horizontal="center"/>
    </xf>
    <xf numFmtId="1" fontId="2" fillId="2" borderId="27" xfId="0" applyNumberFormat="1" applyFont="1" applyFill="1" applyBorder="1" applyAlignment="1">
      <alignment horizontal="center"/>
    </xf>
    <xf numFmtId="1" fontId="2" fillId="2" borderId="28" xfId="0" applyNumberFormat="1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2" fillId="2" borderId="29" xfId="0" applyFont="1" applyFill="1" applyBorder="1" applyAlignment="1">
      <alignment horizontal="left" indent="2"/>
    </xf>
    <xf numFmtId="1" fontId="2" fillId="2" borderId="30" xfId="0" applyNumberFormat="1" applyFont="1" applyFill="1" applyBorder="1" applyAlignment="1">
      <alignment horizontal="center"/>
    </xf>
    <xf numFmtId="1" fontId="2" fillId="2" borderId="31" xfId="0" applyNumberFormat="1" applyFont="1" applyFill="1" applyBorder="1" applyAlignment="1">
      <alignment horizontal="center"/>
    </xf>
    <xf numFmtId="1" fontId="2" fillId="2" borderId="32" xfId="0" applyNumberFormat="1" applyFont="1" applyFill="1" applyBorder="1" applyAlignment="1">
      <alignment horizontal="center"/>
    </xf>
    <xf numFmtId="1" fontId="2" fillId="2" borderId="33" xfId="0" applyNumberFormat="1" applyFont="1" applyFill="1" applyBorder="1" applyAlignment="1">
      <alignment horizontal="center"/>
    </xf>
    <xf numFmtId="1" fontId="2" fillId="2" borderId="34" xfId="0" applyNumberFormat="1" applyFont="1" applyFill="1" applyBorder="1" applyAlignment="1">
      <alignment horizontal="center"/>
    </xf>
    <xf numFmtId="2" fontId="2" fillId="0" borderId="30" xfId="0" applyNumberFormat="1" applyFont="1" applyBorder="1" applyAlignment="1">
      <alignment horizontal="center"/>
    </xf>
    <xf numFmtId="2" fontId="2" fillId="0" borderId="31" xfId="0" applyNumberFormat="1" applyFont="1" applyBorder="1" applyAlignment="1">
      <alignment horizontal="center"/>
    </xf>
    <xf numFmtId="2" fontId="2" fillId="0" borderId="32" xfId="0" applyNumberFormat="1" applyFont="1" applyBorder="1" applyAlignment="1">
      <alignment horizontal="center"/>
    </xf>
    <xf numFmtId="0" fontId="2" fillId="2" borderId="17" xfId="0" applyFont="1" applyFill="1" applyBorder="1" applyAlignment="1">
      <alignment horizontal="left" indent="2"/>
    </xf>
    <xf numFmtId="1" fontId="2" fillId="2" borderId="18" xfId="0" applyNumberFormat="1" applyFont="1" applyFill="1" applyBorder="1" applyAlignment="1">
      <alignment horizontal="center"/>
    </xf>
    <xf numFmtId="1" fontId="2" fillId="2" borderId="19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>
      <alignment horizontal="center"/>
    </xf>
    <xf numFmtId="1" fontId="2" fillId="2" borderId="21" xfId="0" applyNumberFormat="1" applyFont="1" applyFill="1" applyBorder="1" applyAlignment="1">
      <alignment horizontal="center"/>
    </xf>
    <xf numFmtId="1" fontId="2" fillId="2" borderId="22" xfId="0" applyNumberFormat="1" applyFont="1" applyFill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0" fontId="2" fillId="2" borderId="35" xfId="0" applyFont="1" applyFill="1" applyBorder="1" applyAlignment="1">
      <alignment horizontal="left" indent="2"/>
    </xf>
    <xf numFmtId="1" fontId="2" fillId="2" borderId="12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14" xfId="0" applyNumberFormat="1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/>
    <xf numFmtId="1" fontId="2" fillId="0" borderId="0" xfId="0" applyNumberFormat="1" applyFont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381F-CC2B-4CFA-A6FE-8D420493CF30}">
  <dimension ref="A1:L61"/>
  <sheetViews>
    <sheetView tabSelected="1" zoomScaleNormal="100" workbookViewId="0">
      <selection activeCell="N5" sqref="N5"/>
    </sheetView>
  </sheetViews>
  <sheetFormatPr defaultRowHeight="21" x14ac:dyDescent="0.35"/>
  <cols>
    <col min="1" max="1" width="35.75" style="1" customWidth="1"/>
    <col min="2" max="3" width="9" style="81"/>
    <col min="4" max="4" width="10.75" style="81" customWidth="1"/>
    <col min="5" max="6" width="9.25" style="81" bestFit="1" customWidth="1"/>
    <col min="7" max="7" width="11.75" style="81" customWidth="1"/>
    <col min="8" max="8" width="11.5" style="82" customWidth="1"/>
    <col min="9" max="10" width="9" style="82"/>
    <col min="11" max="11" width="12.125" style="1" customWidth="1"/>
    <col min="12" max="16384" width="9" style="1"/>
  </cols>
  <sheetData>
    <row r="1" spans="1:11" ht="21.75" thickBot="1" x14ac:dyDescent="0.4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</row>
    <row r="2" spans="1:11" ht="21.75" thickTop="1" x14ac:dyDescent="0.35">
      <c r="A2" s="2" t="s">
        <v>1</v>
      </c>
      <c r="B2" s="90" t="s">
        <v>51</v>
      </c>
      <c r="C2" s="91"/>
      <c r="D2" s="92"/>
      <c r="E2" s="93" t="s">
        <v>3</v>
      </c>
      <c r="F2" s="91"/>
      <c r="G2" s="94"/>
      <c r="H2" s="95" t="s">
        <v>4</v>
      </c>
      <c r="I2" s="96"/>
      <c r="J2" s="97"/>
    </row>
    <row r="3" spans="1:11" ht="21.75" thickBot="1" x14ac:dyDescent="0.4">
      <c r="A3" s="3" t="s">
        <v>5</v>
      </c>
      <c r="B3" s="4" t="s">
        <v>6</v>
      </c>
      <c r="C3" s="5" t="s">
        <v>7</v>
      </c>
      <c r="D3" s="6" t="s">
        <v>8</v>
      </c>
      <c r="E3" s="7" t="s">
        <v>6</v>
      </c>
      <c r="F3" s="5" t="s">
        <v>7</v>
      </c>
      <c r="G3" s="8" t="s">
        <v>8</v>
      </c>
      <c r="H3" s="4" t="s">
        <v>6</v>
      </c>
      <c r="I3" s="5" t="s">
        <v>7</v>
      </c>
      <c r="J3" s="6" t="s">
        <v>8</v>
      </c>
    </row>
    <row r="4" spans="1:11" ht="21.75" thickTop="1" x14ac:dyDescent="0.35">
      <c r="A4" s="9" t="s">
        <v>9</v>
      </c>
      <c r="B4" s="10">
        <f>SUM(B5+B7)</f>
        <v>68</v>
      </c>
      <c r="C4" s="11">
        <f t="shared" ref="C4:D4" si="0">SUM(C5+C7)</f>
        <v>68</v>
      </c>
      <c r="D4" s="12">
        <f t="shared" si="0"/>
        <v>136</v>
      </c>
      <c r="E4" s="13">
        <f>SUM(E5+E7)</f>
        <v>22</v>
      </c>
      <c r="F4" s="13">
        <f>SUM(F5+F7)</f>
        <v>30</v>
      </c>
      <c r="G4" s="14">
        <f>SUM(G5+G7)</f>
        <v>52</v>
      </c>
      <c r="H4" s="15">
        <f t="shared" ref="H4:J5" si="1">(E4*100)/B4</f>
        <v>32.352941176470587</v>
      </c>
      <c r="I4" s="16">
        <f t="shared" si="1"/>
        <v>44.117647058823529</v>
      </c>
      <c r="J4" s="17">
        <f t="shared" si="1"/>
        <v>38.235294117647058</v>
      </c>
    </row>
    <row r="5" spans="1:11" x14ac:dyDescent="0.35">
      <c r="A5" s="18" t="s">
        <v>10</v>
      </c>
      <c r="B5" s="19">
        <v>37</v>
      </c>
      <c r="C5" s="20">
        <v>20</v>
      </c>
      <c r="D5" s="21">
        <f t="shared" ref="D5:D47" si="2">SUM(B5:C5)</f>
        <v>57</v>
      </c>
      <c r="E5" s="22">
        <v>16</v>
      </c>
      <c r="F5" s="20">
        <v>9</v>
      </c>
      <c r="G5" s="23">
        <v>25</v>
      </c>
      <c r="H5" s="24">
        <f t="shared" si="1"/>
        <v>43.243243243243242</v>
      </c>
      <c r="I5" s="25">
        <f t="shared" si="1"/>
        <v>45</v>
      </c>
      <c r="J5" s="26">
        <f t="shared" si="1"/>
        <v>43.859649122807021</v>
      </c>
    </row>
    <row r="6" spans="1:11" x14ac:dyDescent="0.35">
      <c r="A6" s="27" t="s">
        <v>11</v>
      </c>
      <c r="B6" s="28">
        <v>37</v>
      </c>
      <c r="C6" s="29">
        <v>20</v>
      </c>
      <c r="D6" s="30">
        <f t="shared" si="2"/>
        <v>57</v>
      </c>
      <c r="E6" s="31">
        <v>16</v>
      </c>
      <c r="F6" s="32">
        <v>9</v>
      </c>
      <c r="G6" s="33">
        <v>25</v>
      </c>
      <c r="H6" s="34">
        <f>(E6*100)/B6</f>
        <v>43.243243243243242</v>
      </c>
      <c r="I6" s="35">
        <f>(F6*100)/C6</f>
        <v>45</v>
      </c>
      <c r="J6" s="36">
        <f>(G6*100)/D6</f>
        <v>43.859649122807021</v>
      </c>
    </row>
    <row r="7" spans="1:11" x14ac:dyDescent="0.35">
      <c r="A7" s="18" t="s">
        <v>12</v>
      </c>
      <c r="B7" s="19">
        <v>31</v>
      </c>
      <c r="C7" s="20">
        <v>48</v>
      </c>
      <c r="D7" s="21">
        <f t="shared" si="2"/>
        <v>79</v>
      </c>
      <c r="E7" s="22">
        <v>6</v>
      </c>
      <c r="F7" s="20">
        <v>21</v>
      </c>
      <c r="G7" s="23">
        <v>27</v>
      </c>
      <c r="H7" s="24">
        <f t="shared" ref="H7:J22" si="3">(E7*100)/B7</f>
        <v>19.35483870967742</v>
      </c>
      <c r="I7" s="25">
        <f t="shared" si="3"/>
        <v>43.75</v>
      </c>
      <c r="J7" s="26">
        <f t="shared" si="3"/>
        <v>34.177215189873415</v>
      </c>
    </row>
    <row r="8" spans="1:11" x14ac:dyDescent="0.35">
      <c r="A8" s="27" t="s">
        <v>13</v>
      </c>
      <c r="B8" s="28">
        <v>9</v>
      </c>
      <c r="C8" s="29">
        <v>22</v>
      </c>
      <c r="D8" s="30">
        <f t="shared" si="2"/>
        <v>31</v>
      </c>
      <c r="E8" s="31">
        <v>2</v>
      </c>
      <c r="F8" s="32">
        <v>9</v>
      </c>
      <c r="G8" s="33">
        <v>11</v>
      </c>
      <c r="H8" s="34">
        <f t="shared" si="3"/>
        <v>22.222222222222221</v>
      </c>
      <c r="I8" s="35">
        <f t="shared" si="3"/>
        <v>40.909090909090907</v>
      </c>
      <c r="J8" s="36">
        <f t="shared" si="3"/>
        <v>35.483870967741936</v>
      </c>
    </row>
    <row r="9" spans="1:11" x14ac:dyDescent="0.35">
      <c r="A9" s="27" t="s">
        <v>14</v>
      </c>
      <c r="B9" s="28">
        <v>9</v>
      </c>
      <c r="C9" s="29">
        <v>20</v>
      </c>
      <c r="D9" s="30">
        <f t="shared" si="2"/>
        <v>29</v>
      </c>
      <c r="E9" s="31">
        <v>4</v>
      </c>
      <c r="F9" s="32">
        <v>12</v>
      </c>
      <c r="G9" s="33">
        <v>16</v>
      </c>
      <c r="H9" s="34">
        <f t="shared" si="3"/>
        <v>44.444444444444443</v>
      </c>
      <c r="I9" s="35">
        <f t="shared" si="3"/>
        <v>60</v>
      </c>
      <c r="J9" s="36">
        <f t="shared" si="3"/>
        <v>55.172413793103445</v>
      </c>
    </row>
    <row r="10" spans="1:11" x14ac:dyDescent="0.35">
      <c r="A10" s="37" t="s">
        <v>15</v>
      </c>
      <c r="B10" s="38">
        <v>13</v>
      </c>
      <c r="C10" s="32">
        <v>6</v>
      </c>
      <c r="D10" s="39">
        <f t="shared" si="2"/>
        <v>19</v>
      </c>
      <c r="E10" s="31">
        <v>1</v>
      </c>
      <c r="F10" s="32">
        <v>4</v>
      </c>
      <c r="G10" s="33">
        <f>SUM(E10:F10)</f>
        <v>5</v>
      </c>
      <c r="H10" s="34">
        <f t="shared" si="3"/>
        <v>7.6923076923076925</v>
      </c>
      <c r="I10" s="35">
        <f t="shared" si="3"/>
        <v>66.666666666666671</v>
      </c>
      <c r="J10" s="36">
        <f t="shared" si="3"/>
        <v>26.315789473684209</v>
      </c>
      <c r="K10" s="40"/>
    </row>
    <row r="11" spans="1:11" x14ac:dyDescent="0.35">
      <c r="A11" s="41" t="s">
        <v>16</v>
      </c>
      <c r="B11" s="42">
        <f>SUM(B12+B21+B26+B34+B42)</f>
        <v>463</v>
      </c>
      <c r="C11" s="43">
        <f>SUM(C12+C21+C26+C34+C42)</f>
        <v>666</v>
      </c>
      <c r="D11" s="44">
        <f t="shared" ref="D11:G11" si="4">SUM(D12+D21+D26+D34+D42)</f>
        <v>1129</v>
      </c>
      <c r="E11" s="45">
        <f t="shared" si="4"/>
        <v>121</v>
      </c>
      <c r="F11" s="43">
        <f t="shared" si="4"/>
        <v>316</v>
      </c>
      <c r="G11" s="46">
        <f t="shared" si="4"/>
        <v>437</v>
      </c>
      <c r="H11" s="47">
        <f t="shared" si="3"/>
        <v>26.133909287257019</v>
      </c>
      <c r="I11" s="48">
        <f t="shared" si="3"/>
        <v>47.447447447447445</v>
      </c>
      <c r="J11" s="49">
        <f t="shared" si="3"/>
        <v>38.706820194862708</v>
      </c>
    </row>
    <row r="12" spans="1:11" x14ac:dyDescent="0.35">
      <c r="A12" s="18" t="s">
        <v>17</v>
      </c>
      <c r="B12" s="19">
        <f>SUM(B13:B20)</f>
        <v>149</v>
      </c>
      <c r="C12" s="20">
        <f>SUM(C13:C20)</f>
        <v>278</v>
      </c>
      <c r="D12" s="21">
        <f t="shared" si="2"/>
        <v>427</v>
      </c>
      <c r="E12" s="22">
        <v>30</v>
      </c>
      <c r="F12" s="20">
        <v>139</v>
      </c>
      <c r="G12" s="23">
        <v>169</v>
      </c>
      <c r="H12" s="24">
        <f t="shared" si="3"/>
        <v>20.134228187919462</v>
      </c>
      <c r="I12" s="25">
        <f t="shared" si="3"/>
        <v>50</v>
      </c>
      <c r="J12" s="26">
        <f t="shared" si="3"/>
        <v>39.578454332552695</v>
      </c>
    </row>
    <row r="13" spans="1:11" x14ac:dyDescent="0.35">
      <c r="A13" s="27" t="s">
        <v>18</v>
      </c>
      <c r="B13" s="28">
        <v>3</v>
      </c>
      <c r="C13" s="29">
        <v>67</v>
      </c>
      <c r="D13" s="30">
        <f t="shared" si="2"/>
        <v>70</v>
      </c>
      <c r="E13" s="50">
        <v>2</v>
      </c>
      <c r="F13" s="29">
        <v>55</v>
      </c>
      <c r="G13" s="51">
        <v>57</v>
      </c>
      <c r="H13" s="34">
        <f t="shared" si="3"/>
        <v>66.666666666666671</v>
      </c>
      <c r="I13" s="35">
        <f t="shared" si="3"/>
        <v>82.089552238805965</v>
      </c>
      <c r="J13" s="36">
        <f t="shared" si="3"/>
        <v>81.428571428571431</v>
      </c>
    </row>
    <row r="14" spans="1:11" x14ac:dyDescent="0.35">
      <c r="A14" s="27" t="s">
        <v>19</v>
      </c>
      <c r="B14" s="28">
        <v>17</v>
      </c>
      <c r="C14" s="29">
        <v>51</v>
      </c>
      <c r="D14" s="30">
        <f t="shared" si="2"/>
        <v>68</v>
      </c>
      <c r="E14" s="50"/>
      <c r="F14" s="29">
        <v>12</v>
      </c>
      <c r="G14" s="51">
        <v>12</v>
      </c>
      <c r="H14" s="34"/>
      <c r="I14" s="35">
        <f t="shared" si="3"/>
        <v>23.529411764705884</v>
      </c>
      <c r="J14" s="36">
        <f t="shared" si="3"/>
        <v>17.647058823529413</v>
      </c>
    </row>
    <row r="15" spans="1:11" x14ac:dyDescent="0.35">
      <c r="A15" s="27" t="s">
        <v>20</v>
      </c>
      <c r="B15" s="28">
        <v>50</v>
      </c>
      <c r="C15" s="29">
        <v>22</v>
      </c>
      <c r="D15" s="30">
        <f t="shared" si="2"/>
        <v>72</v>
      </c>
      <c r="E15" s="50">
        <v>1</v>
      </c>
      <c r="F15" s="29">
        <v>2</v>
      </c>
      <c r="G15" s="51">
        <v>3</v>
      </c>
      <c r="H15" s="34">
        <f t="shared" si="3"/>
        <v>2</v>
      </c>
      <c r="I15" s="35">
        <f t="shared" si="3"/>
        <v>9.0909090909090917</v>
      </c>
      <c r="J15" s="36">
        <f t="shared" si="3"/>
        <v>4.166666666666667</v>
      </c>
    </row>
    <row r="16" spans="1:11" x14ac:dyDescent="0.35">
      <c r="A16" s="27" t="s">
        <v>21</v>
      </c>
      <c r="B16" s="28">
        <v>12</v>
      </c>
      <c r="C16" s="29">
        <v>58</v>
      </c>
      <c r="D16" s="30">
        <f t="shared" si="2"/>
        <v>70</v>
      </c>
      <c r="E16" s="50">
        <v>8</v>
      </c>
      <c r="F16" s="29">
        <v>40</v>
      </c>
      <c r="G16" s="51">
        <v>48</v>
      </c>
      <c r="H16" s="34">
        <f t="shared" si="3"/>
        <v>66.666666666666671</v>
      </c>
      <c r="I16" s="35">
        <f t="shared" si="3"/>
        <v>68.965517241379317</v>
      </c>
      <c r="J16" s="36">
        <f t="shared" si="3"/>
        <v>68.571428571428569</v>
      </c>
    </row>
    <row r="17" spans="1:11" x14ac:dyDescent="0.35">
      <c r="A17" s="27" t="s">
        <v>22</v>
      </c>
      <c r="B17" s="28">
        <v>14</v>
      </c>
      <c r="C17" s="29">
        <v>39</v>
      </c>
      <c r="D17" s="30">
        <f t="shared" si="2"/>
        <v>53</v>
      </c>
      <c r="E17" s="50">
        <v>4</v>
      </c>
      <c r="F17" s="29">
        <v>13</v>
      </c>
      <c r="G17" s="51">
        <v>17</v>
      </c>
      <c r="H17" s="34">
        <f t="shared" si="3"/>
        <v>28.571428571428573</v>
      </c>
      <c r="I17" s="35">
        <f t="shared" si="3"/>
        <v>33.333333333333336</v>
      </c>
      <c r="J17" s="36">
        <f t="shared" si="3"/>
        <v>32.075471698113205</v>
      </c>
    </row>
    <row r="18" spans="1:11" x14ac:dyDescent="0.35">
      <c r="A18" s="27" t="s">
        <v>23</v>
      </c>
      <c r="B18" s="28">
        <v>31</v>
      </c>
      <c r="C18" s="29">
        <v>5</v>
      </c>
      <c r="D18" s="30">
        <f t="shared" si="2"/>
        <v>36</v>
      </c>
      <c r="E18" s="50">
        <v>9</v>
      </c>
      <c r="F18" s="29">
        <v>2</v>
      </c>
      <c r="G18" s="51">
        <v>11</v>
      </c>
      <c r="H18" s="34">
        <f t="shared" si="3"/>
        <v>29.032258064516128</v>
      </c>
      <c r="I18" s="35">
        <f t="shared" si="3"/>
        <v>40</v>
      </c>
      <c r="J18" s="36">
        <f t="shared" si="3"/>
        <v>30.555555555555557</v>
      </c>
    </row>
    <row r="19" spans="1:11" x14ac:dyDescent="0.35">
      <c r="A19" s="27" t="s">
        <v>24</v>
      </c>
      <c r="B19" s="28">
        <v>6</v>
      </c>
      <c r="C19" s="29">
        <v>8</v>
      </c>
      <c r="D19" s="30">
        <f t="shared" si="2"/>
        <v>14</v>
      </c>
      <c r="E19" s="50">
        <v>2</v>
      </c>
      <c r="F19" s="29">
        <v>5</v>
      </c>
      <c r="G19" s="51">
        <v>7</v>
      </c>
      <c r="H19" s="34">
        <f t="shared" si="3"/>
        <v>33.333333333333336</v>
      </c>
      <c r="I19" s="35">
        <f t="shared" si="3"/>
        <v>62.5</v>
      </c>
      <c r="J19" s="36">
        <f t="shared" si="3"/>
        <v>50</v>
      </c>
    </row>
    <row r="20" spans="1:11" x14ac:dyDescent="0.35">
      <c r="A20" s="27" t="s">
        <v>25</v>
      </c>
      <c r="B20" s="28">
        <v>16</v>
      </c>
      <c r="C20" s="29">
        <v>28</v>
      </c>
      <c r="D20" s="30">
        <f t="shared" si="2"/>
        <v>44</v>
      </c>
      <c r="E20" s="50">
        <v>4</v>
      </c>
      <c r="F20" s="29">
        <v>10</v>
      </c>
      <c r="G20" s="51">
        <v>14</v>
      </c>
      <c r="H20" s="34">
        <f t="shared" si="3"/>
        <v>25</v>
      </c>
      <c r="I20" s="35">
        <f t="shared" si="3"/>
        <v>35.714285714285715</v>
      </c>
      <c r="J20" s="36">
        <f t="shared" si="3"/>
        <v>31.818181818181817</v>
      </c>
    </row>
    <row r="21" spans="1:11" x14ac:dyDescent="0.35">
      <c r="A21" s="18" t="s">
        <v>26</v>
      </c>
      <c r="B21" s="19">
        <v>85</v>
      </c>
      <c r="C21" s="20">
        <v>60</v>
      </c>
      <c r="D21" s="21">
        <f t="shared" si="2"/>
        <v>145</v>
      </c>
      <c r="E21" s="22">
        <v>25</v>
      </c>
      <c r="F21" s="20">
        <v>33</v>
      </c>
      <c r="G21" s="23">
        <v>58</v>
      </c>
      <c r="H21" s="24">
        <f t="shared" si="3"/>
        <v>29.411764705882351</v>
      </c>
      <c r="I21" s="25">
        <f t="shared" si="3"/>
        <v>55</v>
      </c>
      <c r="J21" s="26">
        <f t="shared" si="3"/>
        <v>40</v>
      </c>
      <c r="K21" s="52"/>
    </row>
    <row r="22" spans="1:11" x14ac:dyDescent="0.35">
      <c r="A22" s="27" t="s">
        <v>27</v>
      </c>
      <c r="B22" s="28">
        <v>20</v>
      </c>
      <c r="C22" s="29">
        <v>38</v>
      </c>
      <c r="D22" s="30">
        <f t="shared" si="2"/>
        <v>58</v>
      </c>
      <c r="E22" s="50">
        <v>10</v>
      </c>
      <c r="F22" s="29">
        <v>21</v>
      </c>
      <c r="G22" s="51">
        <v>31</v>
      </c>
      <c r="H22" s="34">
        <f t="shared" si="3"/>
        <v>50</v>
      </c>
      <c r="I22" s="35">
        <f t="shared" si="3"/>
        <v>55.263157894736842</v>
      </c>
      <c r="J22" s="36">
        <f t="shared" si="3"/>
        <v>53.448275862068968</v>
      </c>
      <c r="K22" s="53"/>
    </row>
    <row r="23" spans="1:11" x14ac:dyDescent="0.35">
      <c r="A23" s="27" t="s">
        <v>26</v>
      </c>
      <c r="B23" s="28">
        <v>54</v>
      </c>
      <c r="C23" s="29">
        <v>12</v>
      </c>
      <c r="D23" s="30">
        <f t="shared" si="2"/>
        <v>66</v>
      </c>
      <c r="E23" s="50">
        <v>12</v>
      </c>
      <c r="F23" s="29">
        <v>8</v>
      </c>
      <c r="G23" s="51">
        <v>20</v>
      </c>
      <c r="H23" s="34">
        <f t="shared" ref="H23:J47" si="5">(E23*100)/B23</f>
        <v>22.222222222222221</v>
      </c>
      <c r="I23" s="35">
        <f t="shared" si="5"/>
        <v>66.666666666666671</v>
      </c>
      <c r="J23" s="36">
        <f t="shared" si="5"/>
        <v>30.303030303030305</v>
      </c>
      <c r="K23" s="53"/>
    </row>
    <row r="24" spans="1:11" x14ac:dyDescent="0.35">
      <c r="A24" s="27" t="s">
        <v>28</v>
      </c>
      <c r="B24" s="28">
        <v>5</v>
      </c>
      <c r="C24" s="29">
        <v>6</v>
      </c>
      <c r="D24" s="30">
        <f t="shared" si="2"/>
        <v>11</v>
      </c>
      <c r="E24" s="50">
        <v>2</v>
      </c>
      <c r="F24" s="29">
        <v>4</v>
      </c>
      <c r="G24" s="51">
        <v>6</v>
      </c>
      <c r="H24" s="34"/>
      <c r="I24" s="35">
        <f t="shared" si="5"/>
        <v>66.666666666666671</v>
      </c>
      <c r="J24" s="36">
        <f t="shared" si="5"/>
        <v>54.545454545454547</v>
      </c>
      <c r="K24" s="53"/>
    </row>
    <row r="25" spans="1:11" x14ac:dyDescent="0.35">
      <c r="A25" s="27" t="s">
        <v>29</v>
      </c>
      <c r="B25" s="28">
        <v>6</v>
      </c>
      <c r="C25" s="29">
        <v>4</v>
      </c>
      <c r="D25" s="30">
        <f t="shared" si="2"/>
        <v>10</v>
      </c>
      <c r="E25" s="50">
        <v>1</v>
      </c>
      <c r="F25" s="29"/>
      <c r="G25" s="51">
        <v>1</v>
      </c>
      <c r="H25" s="34">
        <f t="shared" si="5"/>
        <v>16.666666666666668</v>
      </c>
      <c r="I25" s="35"/>
      <c r="J25" s="36">
        <f t="shared" si="5"/>
        <v>10</v>
      </c>
      <c r="K25" s="53"/>
    </row>
    <row r="26" spans="1:11" x14ac:dyDescent="0.35">
      <c r="A26" s="18" t="s">
        <v>10</v>
      </c>
      <c r="B26" s="19">
        <v>124</v>
      </c>
      <c r="C26" s="20">
        <v>147</v>
      </c>
      <c r="D26" s="21">
        <f t="shared" si="2"/>
        <v>271</v>
      </c>
      <c r="E26" s="22">
        <v>34</v>
      </c>
      <c r="F26" s="20">
        <v>90</v>
      </c>
      <c r="G26" s="23">
        <v>124</v>
      </c>
      <c r="H26" s="24">
        <f t="shared" si="5"/>
        <v>27.419354838709676</v>
      </c>
      <c r="I26" s="25">
        <f t="shared" si="5"/>
        <v>61.224489795918366</v>
      </c>
      <c r="J26" s="26">
        <f t="shared" si="5"/>
        <v>45.756457564575648</v>
      </c>
    </row>
    <row r="27" spans="1:11" x14ac:dyDescent="0.35">
      <c r="A27" s="27" t="s">
        <v>30</v>
      </c>
      <c r="B27" s="28">
        <v>10</v>
      </c>
      <c r="C27" s="29">
        <v>12</v>
      </c>
      <c r="D27" s="30">
        <f t="shared" si="2"/>
        <v>22</v>
      </c>
      <c r="E27" s="50">
        <v>3</v>
      </c>
      <c r="F27" s="29">
        <v>4</v>
      </c>
      <c r="G27" s="51">
        <v>7</v>
      </c>
      <c r="H27" s="34">
        <f t="shared" si="5"/>
        <v>30</v>
      </c>
      <c r="I27" s="35">
        <f t="shared" si="5"/>
        <v>33.333333333333336</v>
      </c>
      <c r="J27" s="36">
        <f t="shared" si="5"/>
        <v>31.818181818181817</v>
      </c>
    </row>
    <row r="28" spans="1:11" x14ac:dyDescent="0.35">
      <c r="A28" s="27" t="s">
        <v>31</v>
      </c>
      <c r="B28" s="28">
        <v>18</v>
      </c>
      <c r="C28" s="29">
        <v>6</v>
      </c>
      <c r="D28" s="30">
        <f t="shared" si="2"/>
        <v>24</v>
      </c>
      <c r="E28" s="50">
        <v>7</v>
      </c>
      <c r="F28" s="29">
        <v>6</v>
      </c>
      <c r="G28" s="51">
        <v>13</v>
      </c>
      <c r="H28" s="34">
        <f t="shared" si="5"/>
        <v>38.888888888888886</v>
      </c>
      <c r="I28" s="35">
        <f t="shared" si="5"/>
        <v>100</v>
      </c>
      <c r="J28" s="36">
        <f t="shared" si="5"/>
        <v>54.166666666666664</v>
      </c>
    </row>
    <row r="29" spans="1:11" x14ac:dyDescent="0.35">
      <c r="A29" s="27" t="s">
        <v>32</v>
      </c>
      <c r="B29" s="28">
        <v>17</v>
      </c>
      <c r="C29" s="29">
        <v>7</v>
      </c>
      <c r="D29" s="30">
        <f t="shared" si="2"/>
        <v>24</v>
      </c>
      <c r="E29" s="50">
        <v>4</v>
      </c>
      <c r="F29" s="29"/>
      <c r="G29" s="51">
        <v>4</v>
      </c>
      <c r="H29" s="34">
        <f t="shared" si="5"/>
        <v>23.529411764705884</v>
      </c>
      <c r="I29" s="35"/>
      <c r="J29" s="36">
        <f t="shared" si="5"/>
        <v>16.666666666666668</v>
      </c>
    </row>
    <row r="30" spans="1:11" x14ac:dyDescent="0.35">
      <c r="A30" s="27" t="s">
        <v>33</v>
      </c>
      <c r="B30" s="28">
        <v>7</v>
      </c>
      <c r="C30" s="29">
        <v>14</v>
      </c>
      <c r="D30" s="30">
        <f t="shared" si="2"/>
        <v>21</v>
      </c>
      <c r="E30" s="50">
        <v>2</v>
      </c>
      <c r="F30" s="29">
        <v>3</v>
      </c>
      <c r="G30" s="51">
        <v>5</v>
      </c>
      <c r="H30" s="34">
        <f t="shared" si="5"/>
        <v>28.571428571428573</v>
      </c>
      <c r="I30" s="35">
        <f t="shared" si="5"/>
        <v>21.428571428571427</v>
      </c>
      <c r="J30" s="36">
        <f t="shared" si="5"/>
        <v>23.80952380952381</v>
      </c>
    </row>
    <row r="31" spans="1:11" x14ac:dyDescent="0.35">
      <c r="A31" s="27" t="s">
        <v>34</v>
      </c>
      <c r="B31" s="28">
        <v>2</v>
      </c>
      <c r="C31" s="29">
        <v>9</v>
      </c>
      <c r="D31" s="30">
        <f t="shared" si="2"/>
        <v>11</v>
      </c>
      <c r="E31" s="50"/>
      <c r="F31" s="29">
        <v>5</v>
      </c>
      <c r="G31" s="51">
        <v>5</v>
      </c>
      <c r="H31" s="34"/>
      <c r="I31" s="35">
        <f t="shared" si="5"/>
        <v>55.555555555555557</v>
      </c>
      <c r="J31" s="36">
        <f t="shared" si="5"/>
        <v>45.454545454545453</v>
      </c>
    </row>
    <row r="32" spans="1:11" x14ac:dyDescent="0.35">
      <c r="A32" s="27" t="s">
        <v>35</v>
      </c>
      <c r="B32" s="28">
        <v>14</v>
      </c>
      <c r="C32" s="29">
        <v>18</v>
      </c>
      <c r="D32" s="30">
        <f t="shared" si="2"/>
        <v>32</v>
      </c>
      <c r="E32" s="50">
        <v>6</v>
      </c>
      <c r="F32" s="29">
        <v>11</v>
      </c>
      <c r="G32" s="51">
        <v>17</v>
      </c>
      <c r="H32" s="34">
        <f t="shared" si="5"/>
        <v>42.857142857142854</v>
      </c>
      <c r="I32" s="35">
        <f t="shared" si="5"/>
        <v>61.111111111111114</v>
      </c>
      <c r="J32" s="36">
        <f t="shared" si="5"/>
        <v>53.125</v>
      </c>
    </row>
    <row r="33" spans="1:10" x14ac:dyDescent="0.35">
      <c r="A33" s="27" t="s">
        <v>11</v>
      </c>
      <c r="B33" s="28">
        <v>37</v>
      </c>
      <c r="C33" s="29">
        <v>70</v>
      </c>
      <c r="D33" s="30">
        <f t="shared" si="2"/>
        <v>107</v>
      </c>
      <c r="E33" s="50">
        <v>12</v>
      </c>
      <c r="F33" s="29">
        <v>61</v>
      </c>
      <c r="G33" s="51">
        <v>73</v>
      </c>
      <c r="H33" s="34">
        <f t="shared" si="5"/>
        <v>32.432432432432435</v>
      </c>
      <c r="I33" s="35">
        <f t="shared" si="5"/>
        <v>87.142857142857139</v>
      </c>
      <c r="J33" s="36">
        <f t="shared" si="5"/>
        <v>68.224299065420567</v>
      </c>
    </row>
    <row r="34" spans="1:10" x14ac:dyDescent="0.35">
      <c r="A34" s="18" t="s">
        <v>12</v>
      </c>
      <c r="B34" s="19">
        <f>SUM(B35:B41)</f>
        <v>61</v>
      </c>
      <c r="C34" s="20">
        <f t="shared" ref="C34:D34" si="6">SUM(C35:C41)</f>
        <v>139</v>
      </c>
      <c r="D34" s="21">
        <f t="shared" si="6"/>
        <v>200</v>
      </c>
      <c r="E34" s="22">
        <v>17</v>
      </c>
      <c r="F34" s="20">
        <v>40</v>
      </c>
      <c r="G34" s="23">
        <v>57</v>
      </c>
      <c r="H34" s="24">
        <f t="shared" si="5"/>
        <v>27.868852459016395</v>
      </c>
      <c r="I34" s="25">
        <f t="shared" si="5"/>
        <v>28.776978417266186</v>
      </c>
      <c r="J34" s="26">
        <f t="shared" si="5"/>
        <v>28.5</v>
      </c>
    </row>
    <row r="35" spans="1:10" x14ac:dyDescent="0.35">
      <c r="A35" s="27" t="s">
        <v>14</v>
      </c>
      <c r="B35" s="28">
        <v>6</v>
      </c>
      <c r="C35" s="29">
        <v>44</v>
      </c>
      <c r="D35" s="30">
        <f t="shared" si="2"/>
        <v>50</v>
      </c>
      <c r="E35" s="50"/>
      <c r="F35" s="29">
        <v>3</v>
      </c>
      <c r="G35" s="51">
        <v>3</v>
      </c>
      <c r="H35" s="34"/>
      <c r="I35" s="35">
        <f t="shared" si="5"/>
        <v>6.8181818181818183</v>
      </c>
      <c r="J35" s="36">
        <f t="shared" si="5"/>
        <v>6</v>
      </c>
    </row>
    <row r="36" spans="1:10" x14ac:dyDescent="0.35">
      <c r="A36" s="27" t="s">
        <v>36</v>
      </c>
      <c r="B36" s="28">
        <v>2</v>
      </c>
      <c r="C36" s="29">
        <v>8</v>
      </c>
      <c r="D36" s="30">
        <f t="shared" si="2"/>
        <v>10</v>
      </c>
      <c r="E36" s="50"/>
      <c r="F36" s="29">
        <v>2</v>
      </c>
      <c r="G36" s="51">
        <v>2</v>
      </c>
      <c r="H36" s="34"/>
      <c r="I36" s="35">
        <f t="shared" si="5"/>
        <v>25</v>
      </c>
      <c r="J36" s="36">
        <f t="shared" si="5"/>
        <v>20</v>
      </c>
    </row>
    <row r="37" spans="1:10" x14ac:dyDescent="0.35">
      <c r="A37" s="27" t="s">
        <v>13</v>
      </c>
      <c r="B37" s="28">
        <v>11</v>
      </c>
      <c r="C37" s="29">
        <v>33</v>
      </c>
      <c r="D37" s="30">
        <f t="shared" si="2"/>
        <v>44</v>
      </c>
      <c r="E37" s="50">
        <v>6</v>
      </c>
      <c r="F37" s="29">
        <v>13</v>
      </c>
      <c r="G37" s="51">
        <v>19</v>
      </c>
      <c r="H37" s="34">
        <f t="shared" si="5"/>
        <v>54.545454545454547</v>
      </c>
      <c r="I37" s="35">
        <f t="shared" si="5"/>
        <v>39.393939393939391</v>
      </c>
      <c r="J37" s="36">
        <f t="shared" si="5"/>
        <v>43.18181818181818</v>
      </c>
    </row>
    <row r="38" spans="1:10" x14ac:dyDescent="0.35">
      <c r="A38" s="27" t="s">
        <v>37</v>
      </c>
      <c r="B38" s="28">
        <v>5</v>
      </c>
      <c r="C38" s="29">
        <v>8</v>
      </c>
      <c r="D38" s="30">
        <f t="shared" si="2"/>
        <v>13</v>
      </c>
      <c r="E38" s="50"/>
      <c r="F38" s="29">
        <v>3</v>
      </c>
      <c r="G38" s="51">
        <v>3</v>
      </c>
      <c r="H38" s="34"/>
      <c r="I38" s="35">
        <f t="shared" si="5"/>
        <v>37.5</v>
      </c>
      <c r="J38" s="36">
        <f t="shared" si="5"/>
        <v>23.076923076923077</v>
      </c>
    </row>
    <row r="39" spans="1:10" x14ac:dyDescent="0.35">
      <c r="A39" s="27" t="s">
        <v>38</v>
      </c>
      <c r="B39" s="28">
        <v>5</v>
      </c>
      <c r="C39" s="29">
        <v>18</v>
      </c>
      <c r="D39" s="30">
        <f t="shared" si="2"/>
        <v>23</v>
      </c>
      <c r="E39" s="50">
        <v>2</v>
      </c>
      <c r="F39" s="29">
        <v>12</v>
      </c>
      <c r="G39" s="51">
        <v>14</v>
      </c>
      <c r="H39" s="34">
        <f t="shared" si="5"/>
        <v>40</v>
      </c>
      <c r="I39" s="35">
        <f t="shared" si="5"/>
        <v>66.666666666666671</v>
      </c>
      <c r="J39" s="36">
        <f t="shared" si="5"/>
        <v>60.869565217391305</v>
      </c>
    </row>
    <row r="40" spans="1:10" x14ac:dyDescent="0.35">
      <c r="A40" s="27" t="s">
        <v>39</v>
      </c>
      <c r="B40" s="28">
        <v>6</v>
      </c>
      <c r="C40" s="29">
        <v>11</v>
      </c>
      <c r="D40" s="30">
        <f t="shared" si="2"/>
        <v>17</v>
      </c>
      <c r="E40" s="50">
        <v>2</v>
      </c>
      <c r="F40" s="29">
        <v>3</v>
      </c>
      <c r="G40" s="51">
        <v>5</v>
      </c>
      <c r="H40" s="34">
        <f t="shared" si="5"/>
        <v>33.333333333333336</v>
      </c>
      <c r="I40" s="35">
        <f t="shared" si="5"/>
        <v>27.272727272727273</v>
      </c>
      <c r="J40" s="36">
        <f t="shared" si="5"/>
        <v>29.411764705882351</v>
      </c>
    </row>
    <row r="41" spans="1:10" x14ac:dyDescent="0.35">
      <c r="A41" s="54" t="s">
        <v>15</v>
      </c>
      <c r="B41" s="55">
        <v>26</v>
      </c>
      <c r="C41" s="56">
        <v>17</v>
      </c>
      <c r="D41" s="57">
        <f t="shared" si="2"/>
        <v>43</v>
      </c>
      <c r="E41" s="58">
        <v>7</v>
      </c>
      <c r="F41" s="56">
        <v>4</v>
      </c>
      <c r="G41" s="59">
        <v>11</v>
      </c>
      <c r="H41" s="60">
        <f t="shared" si="5"/>
        <v>26.923076923076923</v>
      </c>
      <c r="I41" s="61">
        <f t="shared" si="5"/>
        <v>23.529411764705884</v>
      </c>
      <c r="J41" s="62">
        <f t="shared" si="5"/>
        <v>25.581395348837209</v>
      </c>
    </row>
    <row r="42" spans="1:10" x14ac:dyDescent="0.35">
      <c r="A42" s="18" t="s">
        <v>40</v>
      </c>
      <c r="B42" s="19">
        <f>SUM(B43:B47)</f>
        <v>44</v>
      </c>
      <c r="C42" s="20">
        <f t="shared" ref="C42:D42" si="7">SUM(C43:C47)</f>
        <v>42</v>
      </c>
      <c r="D42" s="21">
        <f t="shared" si="7"/>
        <v>86</v>
      </c>
      <c r="E42" s="22">
        <v>15</v>
      </c>
      <c r="F42" s="20">
        <v>14</v>
      </c>
      <c r="G42" s="23">
        <v>29</v>
      </c>
      <c r="H42" s="24">
        <f t="shared" si="5"/>
        <v>34.090909090909093</v>
      </c>
      <c r="I42" s="25">
        <f t="shared" si="5"/>
        <v>33.333333333333336</v>
      </c>
      <c r="J42" s="26">
        <f t="shared" si="5"/>
        <v>33.720930232558139</v>
      </c>
    </row>
    <row r="43" spans="1:10" x14ac:dyDescent="0.35">
      <c r="A43" s="63" t="s">
        <v>41</v>
      </c>
      <c r="B43" s="64">
        <v>6</v>
      </c>
      <c r="C43" s="65">
        <v>16</v>
      </c>
      <c r="D43" s="66">
        <f t="shared" si="2"/>
        <v>22</v>
      </c>
      <c r="E43" s="67">
        <v>2</v>
      </c>
      <c r="F43" s="65">
        <v>2</v>
      </c>
      <c r="G43" s="68">
        <v>4</v>
      </c>
      <c r="H43" s="69">
        <f t="shared" si="5"/>
        <v>33.333333333333336</v>
      </c>
      <c r="I43" s="70">
        <f t="shared" si="5"/>
        <v>12.5</v>
      </c>
      <c r="J43" s="71">
        <f t="shared" si="5"/>
        <v>18.181818181818183</v>
      </c>
    </row>
    <row r="44" spans="1:10" x14ac:dyDescent="0.35">
      <c r="A44" s="27" t="s">
        <v>42</v>
      </c>
      <c r="B44" s="28">
        <v>12</v>
      </c>
      <c r="C44" s="29">
        <v>2</v>
      </c>
      <c r="D44" s="30">
        <f t="shared" si="2"/>
        <v>14</v>
      </c>
      <c r="E44" s="50">
        <v>3</v>
      </c>
      <c r="F44" s="29">
        <v>2</v>
      </c>
      <c r="G44" s="51">
        <v>5</v>
      </c>
      <c r="H44" s="34">
        <f t="shared" si="5"/>
        <v>25</v>
      </c>
      <c r="I44" s="35">
        <f t="shared" si="5"/>
        <v>100</v>
      </c>
      <c r="J44" s="36">
        <f t="shared" si="5"/>
        <v>35.714285714285715</v>
      </c>
    </row>
    <row r="45" spans="1:10" x14ac:dyDescent="0.35">
      <c r="A45" s="27" t="s">
        <v>43</v>
      </c>
      <c r="B45" s="28">
        <v>19</v>
      </c>
      <c r="C45" s="29">
        <v>2</v>
      </c>
      <c r="D45" s="30">
        <f t="shared" si="2"/>
        <v>21</v>
      </c>
      <c r="E45" s="50">
        <v>7</v>
      </c>
      <c r="F45" s="29"/>
      <c r="G45" s="51">
        <v>7</v>
      </c>
      <c r="H45" s="34">
        <f t="shared" si="5"/>
        <v>36.842105263157897</v>
      </c>
      <c r="I45" s="35"/>
      <c r="J45" s="36">
        <f t="shared" si="5"/>
        <v>33.333333333333336</v>
      </c>
    </row>
    <row r="46" spans="1:10" x14ac:dyDescent="0.35">
      <c r="A46" s="27" t="s">
        <v>44</v>
      </c>
      <c r="B46" s="28">
        <v>1</v>
      </c>
      <c r="C46" s="29">
        <v>7</v>
      </c>
      <c r="D46" s="30">
        <f t="shared" si="2"/>
        <v>8</v>
      </c>
      <c r="E46" s="50"/>
      <c r="F46" s="29">
        <v>1</v>
      </c>
      <c r="G46" s="51">
        <v>1</v>
      </c>
      <c r="H46" s="34"/>
      <c r="I46" s="35">
        <f t="shared" si="5"/>
        <v>14.285714285714286</v>
      </c>
      <c r="J46" s="36">
        <f t="shared" si="5"/>
        <v>12.5</v>
      </c>
    </row>
    <row r="47" spans="1:10" ht="21.75" thickBot="1" x14ac:dyDescent="0.4">
      <c r="A47" s="72" t="s">
        <v>45</v>
      </c>
      <c r="B47" s="73">
        <v>6</v>
      </c>
      <c r="C47" s="74">
        <v>15</v>
      </c>
      <c r="D47" s="75">
        <f t="shared" si="2"/>
        <v>21</v>
      </c>
      <c r="E47" s="76">
        <v>3</v>
      </c>
      <c r="F47" s="74">
        <v>9</v>
      </c>
      <c r="G47" s="77">
        <v>12</v>
      </c>
      <c r="H47" s="78">
        <f t="shared" si="5"/>
        <v>50</v>
      </c>
      <c r="I47" s="79">
        <f t="shared" si="5"/>
        <v>60</v>
      </c>
      <c r="J47" s="80">
        <f t="shared" si="5"/>
        <v>57.142857142857146</v>
      </c>
    </row>
    <row r="48" spans="1:10" ht="21.75" thickTop="1" x14ac:dyDescent="0.35"/>
    <row r="49" spans="1:12" x14ac:dyDescent="0.35">
      <c r="A49" s="40" t="s">
        <v>50</v>
      </c>
    </row>
    <row r="51" spans="1:12" x14ac:dyDescent="0.35">
      <c r="H51" s="98" t="s">
        <v>46</v>
      </c>
      <c r="I51" s="98"/>
      <c r="J51" s="98"/>
    </row>
    <row r="52" spans="1:12" x14ac:dyDescent="0.35">
      <c r="H52" s="98" t="s">
        <v>47</v>
      </c>
      <c r="I52" s="98"/>
      <c r="J52" s="98"/>
    </row>
    <row r="54" spans="1:12" x14ac:dyDescent="0.35">
      <c r="A54" s="83"/>
      <c r="I54" s="84"/>
      <c r="J54" s="84"/>
      <c r="K54" s="83"/>
      <c r="L54" s="83"/>
    </row>
    <row r="55" spans="1:12" x14ac:dyDescent="0.35">
      <c r="A55" s="83"/>
      <c r="B55" s="87" t="s">
        <v>2</v>
      </c>
      <c r="C55" s="87"/>
      <c r="D55" s="87"/>
      <c r="E55" s="87" t="s">
        <v>3</v>
      </c>
      <c r="F55" s="87"/>
      <c r="G55" s="87"/>
      <c r="H55" s="88" t="s">
        <v>48</v>
      </c>
      <c r="I55" s="88"/>
      <c r="J55" s="88"/>
      <c r="K55" s="83"/>
      <c r="L55" s="83"/>
    </row>
    <row r="56" spans="1:12" x14ac:dyDescent="0.35">
      <c r="A56" s="83"/>
      <c r="B56" s="85" t="s">
        <v>6</v>
      </c>
      <c r="C56" s="85" t="s">
        <v>7</v>
      </c>
      <c r="D56" s="85" t="s">
        <v>49</v>
      </c>
      <c r="E56" s="85" t="s">
        <v>6</v>
      </c>
      <c r="F56" s="85" t="s">
        <v>7</v>
      </c>
      <c r="G56" s="85" t="s">
        <v>49</v>
      </c>
      <c r="H56" s="85" t="s">
        <v>6</v>
      </c>
      <c r="I56" s="85" t="s">
        <v>7</v>
      </c>
      <c r="J56" s="86" t="s">
        <v>49</v>
      </c>
      <c r="K56" s="83"/>
      <c r="L56" s="83"/>
    </row>
    <row r="57" spans="1:12" x14ac:dyDescent="0.35">
      <c r="A57" s="83"/>
      <c r="B57" s="86">
        <f>+B11+B4</f>
        <v>531</v>
      </c>
      <c r="C57" s="86">
        <f>+C11+C4</f>
        <v>734</v>
      </c>
      <c r="D57" s="86">
        <f>+D11+D4</f>
        <v>1265</v>
      </c>
      <c r="E57" s="86">
        <f>+E11+E4</f>
        <v>143</v>
      </c>
      <c r="F57" s="86">
        <f>+F11+F4</f>
        <v>346</v>
      </c>
      <c r="G57" s="86">
        <f>SUM(E57:F57)</f>
        <v>489</v>
      </c>
      <c r="H57" s="86">
        <f>+E57/B57*100</f>
        <v>26.930320150659131</v>
      </c>
      <c r="I57" s="86">
        <f>+F57/C57*100</f>
        <v>47.138964577656679</v>
      </c>
      <c r="J57" s="86">
        <f>+G57/D57*100</f>
        <v>38.656126482213438</v>
      </c>
      <c r="K57" s="83"/>
      <c r="L57" s="83"/>
    </row>
    <row r="58" spans="1:12" x14ac:dyDescent="0.35">
      <c r="A58" s="83"/>
      <c r="B58" s="84"/>
      <c r="C58" s="84"/>
      <c r="D58" s="84"/>
      <c r="E58" s="84"/>
      <c r="F58" s="84"/>
      <c r="G58" s="84"/>
      <c r="H58" s="84"/>
      <c r="I58" s="84"/>
      <c r="J58" s="84"/>
      <c r="K58" s="83"/>
      <c r="L58" s="83"/>
    </row>
    <row r="59" spans="1:12" x14ac:dyDescent="0.35">
      <c r="A59" s="83"/>
      <c r="B59" s="84"/>
      <c r="C59" s="84"/>
      <c r="D59" s="84"/>
      <c r="E59" s="84"/>
      <c r="F59" s="84"/>
      <c r="G59" s="84"/>
      <c r="H59" s="84"/>
      <c r="I59" s="84"/>
      <c r="J59" s="84"/>
      <c r="K59" s="83"/>
      <c r="L59" s="83"/>
    </row>
    <row r="60" spans="1:12" x14ac:dyDescent="0.35">
      <c r="A60" s="83"/>
      <c r="B60" s="84"/>
      <c r="C60" s="84"/>
      <c r="D60" s="84"/>
      <c r="E60" s="84"/>
      <c r="F60" s="84"/>
      <c r="G60" s="84"/>
      <c r="H60" s="84"/>
      <c r="I60" s="84"/>
      <c r="J60" s="84"/>
      <c r="K60" s="83"/>
      <c r="L60" s="83"/>
    </row>
    <row r="61" spans="1:12" x14ac:dyDescent="0.35">
      <c r="A61" s="83"/>
      <c r="B61" s="84"/>
      <c r="C61" s="84"/>
      <c r="D61" s="84"/>
      <c r="E61" s="84"/>
      <c r="F61" s="84"/>
      <c r="G61" s="84"/>
      <c r="H61" s="84"/>
      <c r="I61" s="84"/>
      <c r="J61" s="84"/>
      <c r="K61" s="83"/>
      <c r="L61" s="83"/>
    </row>
  </sheetData>
  <mergeCells count="9">
    <mergeCell ref="B55:D55"/>
    <mergeCell ref="E55:G55"/>
    <mergeCell ref="H55:J55"/>
    <mergeCell ref="A1:J1"/>
    <mergeCell ref="B2:D2"/>
    <mergeCell ref="E2:G2"/>
    <mergeCell ref="H2:J2"/>
    <mergeCell ref="H51:J51"/>
    <mergeCell ref="H52:J52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rree2003 mahanin</dc:creator>
  <cp:lastModifiedBy>Nitta Traidecha</cp:lastModifiedBy>
  <dcterms:created xsi:type="dcterms:W3CDTF">2024-10-08T10:57:35Z</dcterms:created>
  <dcterms:modified xsi:type="dcterms:W3CDTF">2024-11-07T06:55:02Z</dcterms:modified>
</cp:coreProperties>
</file>